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X:\TRANSAC\2025\26-2025\WORK IN PROGRESS\"/>
    </mc:Choice>
  </mc:AlternateContent>
  <xr:revisionPtr revIDLastSave="0" documentId="13_ncr:1_{B9D9EC33-1120-45CD-A4A5-966836B828C1}"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prices'!$A$5:$H$27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prices'!$A$1:$H$32</definedName>
    <definedName name="Print_Area_1">'Unit prices'!$A$6:$H$47</definedName>
    <definedName name="Print_Area_2">#REF!</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A38" i="2" l="1"/>
  <c r="A39" i="2" s="1"/>
  <c r="A40" i="2" s="1"/>
  <c r="A41" i="2" s="1"/>
  <c r="A42" i="2" s="1"/>
  <c r="A43" i="2" s="1"/>
  <c r="A44" i="2" s="1"/>
  <c r="A45" i="2" s="1"/>
  <c r="A46" i="2" s="1"/>
  <c r="A47" i="2" s="1"/>
  <c r="A48" i="2" s="1"/>
  <c r="H7" i="2" l="1"/>
  <c r="H6" i="2"/>
  <c r="H8" i="2"/>
  <c r="H9" i="2"/>
  <c r="H10" i="2"/>
  <c r="H11" i="2"/>
  <c r="H12" i="2"/>
  <c r="H13" i="2"/>
  <c r="H14" i="2"/>
  <c r="H15" i="2"/>
  <c r="H16" i="2"/>
  <c r="H17" i="2"/>
  <c r="H18" i="2"/>
  <c r="H19" i="2"/>
  <c r="H20" i="2"/>
  <c r="H21" i="2"/>
  <c r="H22" i="2"/>
  <c r="H23" i="2"/>
  <c r="H24" i="2"/>
  <c r="H25" i="2"/>
  <c r="H26" i="2"/>
  <c r="H27" i="2"/>
  <c r="G30" i="2" l="1"/>
  <c r="A7" i="2" l="1"/>
  <c r="A8" i="2" l="1"/>
  <c r="A9" i="2" s="1"/>
  <c r="A10" i="2" s="1"/>
  <c r="A11" i="2" s="1"/>
  <c r="A12" i="2" s="1"/>
  <c r="A13" i="2" s="1"/>
  <c r="A14" i="2" s="1"/>
  <c r="A15" i="2" s="1"/>
  <c r="A16" i="2" s="1"/>
  <c r="A17" i="2" s="1"/>
  <c r="A18" i="2" s="1"/>
  <c r="A19" i="2" s="1"/>
  <c r="A20" i="2" s="1"/>
  <c r="A21" i="2" s="1"/>
  <c r="A22" i="2" s="1"/>
  <c r="A23" i="2" s="1"/>
  <c r="A24" i="2" s="1"/>
  <c r="A25" i="2" s="1"/>
  <c r="A26" i="2" s="1"/>
  <c r="A27" i="2" s="1"/>
</calcChain>
</file>

<file path=xl/sharedStrings.xml><?xml version="1.0" encoding="utf-8"?>
<sst xmlns="http://schemas.openxmlformats.org/spreadsheetml/2006/main" count="162" uniqueCount="87">
  <si>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</si>
  <si>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</si>
  <si>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</si>
  <si>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</si>
  <si>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</si>
  <si>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</si>
  <si>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</si>
  <si>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</si>
  <si>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</si>
  <si>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</si>
  <si>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</si>
  <si>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</si>
  <si>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</si>
  <si>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</si>
  <si>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</si>
  <si>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</si>
  <si>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</si>
  <si>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</si>
  <si>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</si>
  <si>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Item</t>
  </si>
  <si>
    <t>Description</t>
  </si>
  <si>
    <t>Spec.
Ref</t>
  </si>
  <si>
    <t>Unit</t>
  </si>
  <si>
    <t>Approximate Quantity</t>
  </si>
  <si>
    <t>Unit Price</t>
  </si>
  <si>
    <t>Amount</t>
  </si>
  <si>
    <t>Name of Bidder</t>
  </si>
  <si>
    <t xml:space="preserve">$   - </t>
  </si>
  <si>
    <t>TOTAL BID PRICE (GST &amp; MRST extra) (in numbers)</t>
  </si>
  <si>
    <t>City ID No.</t>
  </si>
  <si>
    <t>Bond Paper White 20# (8.5x11)</t>
  </si>
  <si>
    <t>Bond Paper White 3 Hole Punch 20# (8.5x11)</t>
  </si>
  <si>
    <t>Bond Paper White 20# (8.5x14)</t>
  </si>
  <si>
    <t>Bond Paper White 20# (11x17)</t>
  </si>
  <si>
    <t>Bond Paper Asst. Pastel Colours 20#
(8.5x11)</t>
  </si>
  <si>
    <t>Bond Paper Asst. Pastel Colours 20# (8.5x14)</t>
  </si>
  <si>
    <t>Bond Paper Asst. Pastel Colours 20# (11x17)</t>
  </si>
  <si>
    <t>Paper - Copy White 92B (8.5x11)
100% Recycled</t>
  </si>
  <si>
    <t>Paper - Copy White 92B
3 Hole Punch (8.5x11) 100% Recycled</t>
  </si>
  <si>
    <t>Paper - Copy 12.75 M White 92B (8.5x14)
100% Recycled</t>
  </si>
  <si>
    <t>Paper - Copy 20 M White 92B (11x17)
100% Recycled</t>
  </si>
  <si>
    <t>Vellum Bristol Paper White 67# (8.5x11) (250/pkg)</t>
  </si>
  <si>
    <t>Vellum Bristol Paper Asst. Colours 67# (8.5x11) (250/pkg)</t>
  </si>
  <si>
    <t>Carbonless 2-Part Form (White w/Colour) 20# (8.5x11)</t>
  </si>
  <si>
    <t>Carbonless 3-Part Form (White w/Colour) 20# (8.5x11) (500/pkg)</t>
  </si>
  <si>
    <t>Carbonless 3-Part Form (White w/Colour)
20# (8.5x14) (500/pkg)</t>
  </si>
  <si>
    <t>Carbonless 4-Part Form (White w/Colour)
20# (8.5x11) (500/pkg)</t>
  </si>
  <si>
    <t>Bond Paper Vellum Bright Assorted Colours
65# (8.5x11) Cover</t>
  </si>
  <si>
    <t>Coated Cover C1S
10pt 18x12 (600/cs)</t>
  </si>
  <si>
    <t>Coated Cover C2S
10pt 18x12 (600/cs)</t>
  </si>
  <si>
    <t>Domtar Cougar Digital Cover – 65# - 8.8pt (8.5x11) 2500/cs</t>
  </si>
  <si>
    <t>Domtar Cougar Digital Cover – 65# 8.8pt (18x12) 650/cs</t>
  </si>
  <si>
    <t>E3.2</t>
  </si>
  <si>
    <t>E3.3</t>
  </si>
  <si>
    <t>E3.4</t>
  </si>
  <si>
    <t>E3.5</t>
  </si>
  <si>
    <t>E3.6</t>
  </si>
  <si>
    <t>E3.7</t>
  </si>
  <si>
    <t>E3.8</t>
  </si>
  <si>
    <t>E3.9</t>
  </si>
  <si>
    <t>E3.10</t>
  </si>
  <si>
    <t>E3.11</t>
  </si>
  <si>
    <t>Pkg.</t>
  </si>
  <si>
    <t>Case</t>
  </si>
  <si>
    <t>The following items are considered optional.  It should be noted that they will NOT be considered in the</t>
  </si>
  <si>
    <t>evaluation process, but bidders are requested to provide contract pricing if any and/or all of these items</t>
  </si>
  <si>
    <t>are available, and they will be added to the final contract.</t>
  </si>
  <si>
    <t>Bond Paper Bright Colours 60# Text
(8.5x11)</t>
  </si>
  <si>
    <t>Bond Paper Vellum Bright Colours Assorted Colours 60# Text (8.5x14)</t>
  </si>
  <si>
    <t>Bond Paper Vellum Bright Colours Assorted Colours 60# Text (11x17)</t>
  </si>
  <si>
    <t>Carbonless 2-Part Form (White/Canary)
20# (8.5x14) (500/pkg)</t>
  </si>
  <si>
    <r>
      <rPr>
        <sz val="9"/>
        <rFont val="Arial"/>
        <family val="2"/>
      </rPr>
      <t>Pacesetter Digital Coated Silk Text – 80# (12x18) 1000/cs</t>
    </r>
  </si>
  <si>
    <r>
      <rPr>
        <sz val="9"/>
        <rFont val="Arial"/>
        <family val="2"/>
      </rPr>
      <t>Pacesetter Digital Coated Silk Text – 100# (12x18) 1000/cs</t>
    </r>
  </si>
  <si>
    <r>
      <rPr>
        <sz val="9"/>
        <rFont val="Arial"/>
        <family val="2"/>
      </rPr>
      <t xml:space="preserve">Pacesetter Digital Coated Silk Cover – 80# 8.8PT (12x18)
</t>
    </r>
    <r>
      <rPr>
        <sz val="9"/>
        <rFont val="Arial"/>
        <family val="2"/>
      </rPr>
      <t>500/cs</t>
    </r>
  </si>
  <si>
    <r>
      <rPr>
        <sz val="9"/>
        <rFont val="Arial"/>
        <family val="2"/>
      </rPr>
      <t>Pacesetter Digital Coated Silk Cover – 100# (12x18) 500/cs</t>
    </r>
  </si>
  <si>
    <r>
      <rPr>
        <sz val="9"/>
        <rFont val="Arial"/>
        <family val="2"/>
      </rPr>
      <t>Domtar Cougar Digital Cover – 80# - 10.9pt (18x12) 500/cs</t>
    </r>
  </si>
  <si>
    <r>
      <rPr>
        <sz val="9"/>
        <rFont val="Arial"/>
        <family val="2"/>
      </rPr>
      <t>Domtar Cougar Digital Cover – 100# - 13.9pt (18x12) 400/cs</t>
    </r>
  </si>
  <si>
    <t>Coated Cover C2S
10pt 8.5 x 11 (1200/cs)</t>
  </si>
  <si>
    <t>E3.12</t>
  </si>
  <si>
    <t>E3.13</t>
  </si>
  <si>
    <t>E3.14</t>
  </si>
  <si>
    <t>E3.15</t>
  </si>
  <si>
    <t>E3.16</t>
  </si>
  <si>
    <t>E3.17</t>
  </si>
  <si>
    <t>E3.18</t>
  </si>
  <si>
    <t>FORM B(R1):PRICES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</si>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</sst>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0"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sz val="9"/>
      <color rgb="FF000000"/>
      <name val="Arial"/>
      <family val="2"/>
    </font>
    <font>
      <strike/>
      <sz val="9"/>
      <color rgb="FF000000"/>
      <name val="Arial"/>
      <family val="2"/>
    </font>
    <font>
      <strike/>
      <sz val="10"/>
      <name val="Arial"/>
      <family val="2"/>
    </font>
    <font>
      <strike/>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double">
        <color indexed="64"/>
      </bottom>
      <diagonal/>
    </border>
    <border>
      <left/>
      <right/>
      <top style="thin">
        <color rgb="FF000000"/>
      </top>
      <bottom style="thin">
        <color rgb="FF000000"/>
      </bottom>
      <diagonal/>
    </border>
    <border>
      <left/>
      <right/>
      <top style="thin">
        <color rgb="FF000000"/>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113">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3"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1"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6" fillId="24" borderId="0" xfId="1" applyFont="1" applyAlignment="1" applyProtection="1">
      <alignment horizontal="left"/>
      <protection locked="0"/>
    </xf>
    <xf numFmtId="0" fontId="36" fillId="24" borderId="0" xfId="1" applyFont="1" applyAlignment="1" applyProtection="1">
      <alignment horizontal="center"/>
      <protection locked="0"/>
    </xf>
    <xf numFmtId="4" fontId="36" fillId="24" borderId="0" xfId="1" applyNumberFormat="1" applyFont="1" applyAlignment="1" applyProtection="1">
      <alignment horizontal="center"/>
      <protection locked="0"/>
    </xf>
    <xf numFmtId="0" fontId="36" fillId="24" borderId="14" xfId="1" applyFont="1" applyBorder="1" applyProtection="1">
      <protection locked="0"/>
    </xf>
    <xf numFmtId="0" fontId="36" fillId="24" borderId="14" xfId="1" applyFont="1" applyBorder="1" applyAlignment="1" applyProtection="1">
      <alignment horizontal="center"/>
      <protection locked="0"/>
    </xf>
    <xf numFmtId="164" fontId="0" fillId="0" borderId="0" xfId="0" applyNumberFormat="1" applyBorder="1" applyProtection="1"/>
    <xf numFmtId="164" fontId="0" fillId="0" borderId="14" xfId="0" applyNumberFormat="1" applyBorder="1" applyProtection="1"/>
    <xf numFmtId="0" fontId="36" fillId="24" borderId="14" xfId="1" applyFont="1" applyBorder="1" applyAlignment="1" applyProtection="1">
      <alignment horizontal="left"/>
      <protection locked="0"/>
    </xf>
    <xf numFmtId="164" fontId="2" fillId="0" borderId="0" xfId="0" applyNumberFormat="1" applyFont="1" applyBorder="1" applyAlignment="1" applyProtection="1">
      <alignment horizontal="left" vertical="center"/>
    </xf>
    <xf numFmtId="164" fontId="2" fillId="0" borderId="0" xfId="0" applyNumberFormat="1" applyFont="1" applyBorder="1" applyAlignment="1" applyProtection="1">
      <alignment horizontal="left"/>
    </xf>
    <xf numFmtId="0" fontId="2" fillId="0" borderId="0" xfId="0" applyFont="1" applyAlignment="1" applyProtection="1"/>
    <xf numFmtId="0" fontId="0" fillId="0" borderId="0" xfId="0" applyAlignment="1" applyProtection="1"/>
    <xf numFmtId="0" fontId="0" fillId="0" borderId="12" xfId="0" applyBorder="1" applyAlignment="1" applyProtection="1">
      <alignment horizontal="center"/>
    </xf>
    <xf numFmtId="4" fontId="1" fillId="26" borderId="12" xfId="0" applyNumberFormat="1" applyFont="1" applyFill="1" applyBorder="1" applyAlignment="1" applyProtection="1">
      <alignment horizontal="center" wrapText="1"/>
      <protection locked="0"/>
    </xf>
    <xf numFmtId="164" fontId="0" fillId="26" borderId="19" xfId="0" applyNumberFormat="1" applyFill="1" applyBorder="1" applyAlignment="1" applyProtection="1">
      <alignment wrapText="1"/>
    </xf>
    <xf numFmtId="164" fontId="0" fillId="26" borderId="0" xfId="0" applyNumberFormat="1" applyFill="1" applyAlignment="1" applyProtection="1">
      <alignment wrapText="1"/>
    </xf>
    <xf numFmtId="4" fontId="0" fillId="26" borderId="0" xfId="0" applyNumberFormat="1" applyFill="1" applyAlignment="1" applyProtection="1">
      <alignment horizontal="center"/>
    </xf>
    <xf numFmtId="175" fontId="1" fillId="26" borderId="12" xfId="0" applyNumberFormat="1" applyFont="1" applyFill="1" applyBorder="1" applyAlignment="1" applyProtection="1">
      <alignment horizontal="left" wrapText="1"/>
    </xf>
    <xf numFmtId="175" fontId="0" fillId="26" borderId="0" xfId="0" applyNumberFormat="1" applyFill="1" applyAlignment="1" applyProtection="1">
      <alignment wrapText="1"/>
    </xf>
    <xf numFmtId="175" fontId="0" fillId="26" borderId="0" xfId="0" applyNumberFormat="1" applyFill="1" applyAlignment="1" applyProtection="1">
      <alignment horizontal="right"/>
    </xf>
    <xf numFmtId="164" fontId="0" fillId="0" borderId="12" xfId="0" applyNumberFormat="1" applyBorder="1"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5" xfId="0" applyNumberFormat="1" applyBorder="1" applyProtection="1"/>
    <xf numFmtId="1" fontId="46" fillId="0" borderId="32" xfId="0" applyNumberFormat="1" applyFont="1" applyFill="1" applyBorder="1" applyAlignment="1" applyProtection="1">
      <alignment horizontal="center" vertical="center" shrinkToFit="1"/>
    </xf>
    <xf numFmtId="0" fontId="31" fillId="0" borderId="24" xfId="0" applyFont="1" applyFill="1" applyBorder="1" applyAlignment="1" applyProtection="1">
      <alignment horizontal="left" vertical="top" wrapText="1"/>
    </xf>
    <xf numFmtId="0" fontId="31" fillId="0" borderId="12" xfId="0" applyFont="1" applyFill="1" applyBorder="1" applyAlignment="1" applyProtection="1">
      <alignment horizontal="center" vertical="center" wrapText="1"/>
    </xf>
    <xf numFmtId="3" fontId="0" fillId="0" borderId="26" xfId="0" applyNumberFormat="1" applyBorder="1" applyAlignment="1" applyProtection="1">
      <alignment horizontal="center"/>
    </xf>
    <xf numFmtId="164" fontId="0" fillId="0" borderId="28" xfId="0" applyNumberFormat="1" applyBorder="1" applyProtection="1"/>
    <xf numFmtId="1" fontId="46" fillId="0" borderId="33" xfId="0" applyNumberFormat="1" applyFont="1" applyFill="1" applyBorder="1" applyAlignment="1" applyProtection="1">
      <alignment horizontal="center" vertical="center" shrinkToFit="1"/>
    </xf>
    <xf numFmtId="0" fontId="31" fillId="0" borderId="24" xfId="0" applyFont="1" applyBorder="1" applyAlignment="1" applyProtection="1">
      <alignment wrapText="1"/>
    </xf>
    <xf numFmtId="3" fontId="0" fillId="0" borderId="26" xfId="0" applyNumberFormat="1" applyFill="1" applyBorder="1" applyAlignment="1" applyProtection="1">
      <alignment horizontal="center"/>
    </xf>
    <xf numFmtId="0" fontId="0" fillId="0" borderId="12" xfId="0" applyFill="1" applyBorder="1" applyAlignment="1" applyProtection="1">
      <alignment horizontal="center" vertical="center" wrapText="1"/>
    </xf>
    <xf numFmtId="0" fontId="31" fillId="0" borderId="31" xfId="0" applyFont="1" applyBorder="1" applyAlignment="1" applyProtection="1">
      <alignment wrapText="1"/>
    </xf>
    <xf numFmtId="0" fontId="0" fillId="0" borderId="30" xfId="0" applyBorder="1" applyAlignment="1" applyProtection="1">
      <alignment horizontal="center" vertical="center" wrapText="1"/>
    </xf>
    <xf numFmtId="0" fontId="3" fillId="0" borderId="30"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3" fillId="0" borderId="26" xfId="0" applyFont="1" applyBorder="1" applyAlignment="1" applyProtection="1">
      <alignment horizontal="center" vertical="center" wrapText="1"/>
    </xf>
    <xf numFmtId="1" fontId="46" fillId="0" borderId="34" xfId="0" applyNumberFormat="1" applyFont="1" applyFill="1" applyBorder="1" applyAlignment="1" applyProtection="1">
      <alignment horizontal="center" vertical="center" shrinkToFit="1"/>
    </xf>
    <xf numFmtId="1" fontId="46" fillId="0" borderId="35" xfId="0" applyNumberFormat="1" applyFont="1" applyFill="1" applyBorder="1" applyAlignment="1" applyProtection="1">
      <alignment horizontal="center" vertical="center" shrinkToFit="1"/>
    </xf>
    <xf numFmtId="1" fontId="46" fillId="0" borderId="36" xfId="0" applyNumberFormat="1" applyFont="1" applyFill="1" applyBorder="1" applyAlignment="1" applyProtection="1">
      <alignment horizontal="center" vertical="center" shrinkToFit="1"/>
    </xf>
    <xf numFmtId="1" fontId="46" fillId="0" borderId="20" xfId="0" applyNumberFormat="1" applyFont="1" applyFill="1" applyBorder="1" applyAlignment="1" applyProtection="1">
      <alignment horizontal="center" vertical="center" shrinkToFit="1"/>
    </xf>
    <xf numFmtId="0" fontId="0" fillId="0" borderId="20" xfId="0" applyFill="1" applyBorder="1" applyAlignment="1" applyProtection="1">
      <alignment horizontal="left" vertical="top" wrapText="1"/>
    </xf>
    <xf numFmtId="1" fontId="46" fillId="0" borderId="24" xfId="0" applyNumberFormat="1" applyFont="1" applyFill="1" applyBorder="1" applyAlignment="1" applyProtection="1">
      <alignment horizontal="center" vertical="center" shrinkToFit="1"/>
    </xf>
    <xf numFmtId="0" fontId="0" fillId="0" borderId="12" xfId="0" applyFill="1" applyBorder="1" applyAlignment="1" applyProtection="1">
      <alignment horizontal="left" vertical="top" wrapText="1"/>
    </xf>
    <xf numFmtId="0" fontId="3" fillId="0" borderId="12" xfId="0" applyFont="1" applyBorder="1" applyAlignment="1" applyProtection="1">
      <alignment vertical="center" wrapText="1"/>
    </xf>
    <xf numFmtId="175" fontId="0" fillId="0" borderId="12" xfId="0" applyNumberFormat="1" applyBorder="1" applyAlignment="1" applyProtection="1">
      <alignment wrapText="1"/>
      <protection locked="0"/>
    </xf>
    <xf numFmtId="49" fontId="0" fillId="0" borderId="14" xfId="0" applyNumberFormat="1" applyBorder="1" applyAlignment="1" applyProtection="1">
      <alignment horizontal="right"/>
      <protection locked="0"/>
    </xf>
    <xf numFmtId="164" fontId="0" fillId="0" borderId="0" xfId="0" applyNumberFormat="1" applyAlignment="1" applyProtection="1">
      <alignment wrapText="1"/>
    </xf>
    <xf numFmtId="175" fontId="36" fillId="24" borderId="14" xfId="1" applyNumberFormat="1" applyFont="1" applyBorder="1" applyAlignment="1" applyProtection="1">
      <alignment horizontal="center"/>
    </xf>
    <xf numFmtId="0" fontId="0" fillId="0" borderId="14" xfId="0" applyBorder="1" applyAlignment="1">
      <alignment horizontal="center"/>
    </xf>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protection locked="0"/>
    </xf>
    <xf numFmtId="7" fontId="36" fillId="24" borderId="0" xfId="1" applyNumberFormat="1" applyFont="1" applyBorder="1" applyAlignment="1" applyProtection="1">
      <alignment horizontal="center"/>
    </xf>
    <xf numFmtId="0" fontId="36" fillId="24" borderId="0" xfId="1" applyFont="1" applyBorder="1" applyAlignment="1" applyProtection="1"/>
    <xf numFmtId="0" fontId="3" fillId="0" borderId="0" xfId="0" applyFont="1" applyAlignment="1" applyProtection="1">
      <alignment horizontal="left"/>
    </xf>
    <xf numFmtId="0" fontId="0" fillId="0" borderId="0" xfId="0" applyAlignment="1" applyProtection="1">
      <alignment horizontal="left"/>
    </xf>
    <xf numFmtId="0" fontId="3" fillId="0" borderId="0" xfId="0" applyFont="1" applyAlignment="1" applyProtection="1">
      <protection locked="0"/>
    </xf>
    <xf numFmtId="0" fontId="31" fillId="0" borderId="12" xfId="0" applyFont="1" applyFill="1" applyBorder="1" applyAlignment="1" applyProtection="1">
      <alignment horizontal="left" vertical="top" wrapText="1"/>
    </xf>
    <xf numFmtId="1" fontId="47" fillId="0" borderId="24" xfId="0" applyNumberFormat="1" applyFont="1" applyFill="1" applyBorder="1" applyAlignment="1" applyProtection="1">
      <alignment horizontal="center" vertical="center" shrinkToFit="1"/>
    </xf>
    <xf numFmtId="164" fontId="48" fillId="0" borderId="12" xfId="0" applyNumberFormat="1" applyFont="1" applyBorder="1" applyProtection="1"/>
    <xf numFmtId="0" fontId="48" fillId="0" borderId="12" xfId="0" applyFont="1" applyBorder="1" applyAlignment="1" applyProtection="1">
      <alignment horizontal="center"/>
    </xf>
    <xf numFmtId="0" fontId="49" fillId="0" borderId="12" xfId="0" applyFont="1" applyFill="1" applyBorder="1" applyAlignment="1" applyProtection="1">
      <alignment horizontal="center" vertical="center" wrapText="1"/>
    </xf>
    <xf numFmtId="175" fontId="3" fillId="0" borderId="12" xfId="0" quotePrefix="1" applyNumberFormat="1" applyFont="1" applyBorder="1" applyAlignment="1" applyProtection="1">
      <alignment horizontal="center" vertical="center"/>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1"/>
  <sheetViews>
    <sheetView showGridLines="0" tabSelected="1" view="pageLayout" topLeftCell="A34" zoomScaleNormal="100" zoomScaleSheetLayoutView="100" workbookViewId="0">
      <selection activeCell="G48" sqref="G48"/>
    </sheetView>
  </sheetViews>
  <sheetFormatPr defaultColWidth="9.140625" defaultRowHeight="12.75" x14ac:dyDescent="0.2"/>
  <cols>
    <col min="1" max="2" width="5.7109375" style="13" customWidth="1"/>
    <col min="3" max="3" width="31.140625" style="13" customWidth="1"/>
    <col min="4" max="4" width="7.7109375" style="13" customWidth="1"/>
    <col min="5" max="5" width="8.7109375" style="15" customWidth="1"/>
    <col min="6" max="6" width="10.7109375" style="11" customWidth="1"/>
    <col min="7" max="7" width="12.42578125" style="12" customWidth="1"/>
    <col min="8" max="8" width="13.85546875" style="12" customWidth="1"/>
    <col min="9" max="16384" width="9.140625" style="13"/>
  </cols>
  <sheetData>
    <row r="1" spans="1:8" x14ac:dyDescent="0.2">
      <c r="A1" s="101"/>
      <c r="B1" s="101"/>
      <c r="C1" s="101"/>
      <c r="D1" s="106" t="s">
        <v>85</v>
      </c>
      <c r="E1" s="106"/>
      <c r="F1" s="29"/>
      <c r="G1" s="30"/>
    </row>
    <row r="2" spans="1:8" x14ac:dyDescent="0.2">
      <c r="A2" s="100"/>
      <c r="B2" s="100"/>
      <c r="C2" s="100"/>
      <c r="D2" s="31" t="s">
        <v>17</v>
      </c>
      <c r="E2" s="31"/>
      <c r="F2" s="29"/>
      <c r="G2" s="32"/>
      <c r="H2" s="14"/>
    </row>
    <row r="3" spans="1:8" x14ac:dyDescent="0.2">
      <c r="A3" s="104"/>
      <c r="B3" s="104"/>
      <c r="C3" s="105"/>
      <c r="D3" s="33"/>
      <c r="E3" s="34"/>
      <c r="F3" s="29"/>
      <c r="G3" s="32"/>
      <c r="H3" s="14"/>
    </row>
    <row r="4" spans="1:8" x14ac:dyDescent="0.2">
      <c r="A4" s="35" t="s">
        <v>18</v>
      </c>
      <c r="B4" s="35"/>
      <c r="C4" s="35"/>
      <c r="D4" s="35"/>
      <c r="E4" s="34"/>
      <c r="F4" s="29"/>
      <c r="G4" s="32"/>
      <c r="H4" s="14"/>
    </row>
    <row r="5" spans="1:8" ht="22.5" x14ac:dyDescent="0.2">
      <c r="A5" s="68" t="s">
        <v>19</v>
      </c>
      <c r="B5" s="68" t="s">
        <v>29</v>
      </c>
      <c r="C5" s="68" t="s">
        <v>20</v>
      </c>
      <c r="D5" s="69" t="s">
        <v>21</v>
      </c>
      <c r="E5" s="69" t="s">
        <v>22</v>
      </c>
      <c r="F5" s="70" t="s">
        <v>23</v>
      </c>
      <c r="G5" s="38" t="s">
        <v>24</v>
      </c>
      <c r="H5" s="16" t="s">
        <v>25</v>
      </c>
    </row>
    <row r="6" spans="1:8" x14ac:dyDescent="0.2">
      <c r="A6" s="71">
        <v>1</v>
      </c>
      <c r="B6" s="72">
        <v>27650</v>
      </c>
      <c r="C6" s="73" t="s">
        <v>30</v>
      </c>
      <c r="D6" s="74" t="s">
        <v>52</v>
      </c>
      <c r="E6" s="74" t="s">
        <v>62</v>
      </c>
      <c r="F6" s="75">
        <v>14000</v>
      </c>
      <c r="G6" s="10" t="s">
        <v>27</v>
      </c>
      <c r="H6" s="17" t="str">
        <f>IF(OR(ISTEXT(G6),ISBLANK(G6)), "$   - ",ROUND(F6*G6,2))</f>
        <v xml:space="preserve">$   - </v>
      </c>
    </row>
    <row r="7" spans="1:8" ht="24" x14ac:dyDescent="0.2">
      <c r="A7" s="76">
        <f>A6+1</f>
        <v>2</v>
      </c>
      <c r="B7" s="77">
        <v>27651</v>
      </c>
      <c r="C7" s="78" t="s">
        <v>31</v>
      </c>
      <c r="D7" s="74" t="s">
        <v>52</v>
      </c>
      <c r="E7" s="74" t="s">
        <v>62</v>
      </c>
      <c r="F7" s="75">
        <v>20</v>
      </c>
      <c r="G7" s="10" t="s">
        <v>27</v>
      </c>
      <c r="H7" s="17" t="str">
        <f>IF(OR(ISTEXT(G7),ISBLANK(G7)), "$   - ",ROUND(F7*G7,2))</f>
        <v xml:space="preserve">$   - </v>
      </c>
    </row>
    <row r="8" spans="1:8" x14ac:dyDescent="0.2">
      <c r="A8" s="76">
        <f t="shared" ref="A8:A27" si="0">A7+1</f>
        <v>3</v>
      </c>
      <c r="B8" s="77">
        <v>27652</v>
      </c>
      <c r="C8" s="73" t="s">
        <v>32</v>
      </c>
      <c r="D8" s="74" t="s">
        <v>52</v>
      </c>
      <c r="E8" s="74" t="s">
        <v>62</v>
      </c>
      <c r="F8" s="75">
        <v>1700</v>
      </c>
      <c r="G8" s="10" t="s">
        <v>27</v>
      </c>
      <c r="H8" s="17" t="str">
        <f t="shared" ref="H8:H27" si="1">IF(OR(ISTEXT(G8),ISBLANK(G8)), "$   - ",ROUND(F8*G8,2))</f>
        <v xml:space="preserve">$   - </v>
      </c>
    </row>
    <row r="9" spans="1:8" x14ac:dyDescent="0.2">
      <c r="A9" s="76">
        <f t="shared" si="0"/>
        <v>4</v>
      </c>
      <c r="B9" s="77">
        <v>27653</v>
      </c>
      <c r="C9" s="73" t="s">
        <v>33</v>
      </c>
      <c r="D9" s="74" t="s">
        <v>52</v>
      </c>
      <c r="E9" s="74" t="s">
        <v>62</v>
      </c>
      <c r="F9" s="75">
        <v>200</v>
      </c>
      <c r="G9" s="10" t="s">
        <v>27</v>
      </c>
      <c r="H9" s="17" t="str">
        <f t="shared" si="1"/>
        <v xml:space="preserve">$   - </v>
      </c>
    </row>
    <row r="10" spans="1:8" ht="24" x14ac:dyDescent="0.2">
      <c r="A10" s="76">
        <f t="shared" si="0"/>
        <v>5</v>
      </c>
      <c r="B10" s="77">
        <v>27654</v>
      </c>
      <c r="C10" s="73" t="s">
        <v>34</v>
      </c>
      <c r="D10" s="74" t="s">
        <v>53</v>
      </c>
      <c r="E10" s="74" t="s">
        <v>62</v>
      </c>
      <c r="F10" s="75">
        <v>600</v>
      </c>
      <c r="G10" s="10" t="s">
        <v>27</v>
      </c>
      <c r="H10" s="17" t="str">
        <f t="shared" si="1"/>
        <v xml:space="preserve">$   - </v>
      </c>
    </row>
    <row r="11" spans="1:8" ht="24" x14ac:dyDescent="0.2">
      <c r="A11" s="76">
        <f t="shared" si="0"/>
        <v>6</v>
      </c>
      <c r="B11" s="77">
        <v>27655</v>
      </c>
      <c r="C11" s="73" t="s">
        <v>35</v>
      </c>
      <c r="D11" s="74" t="s">
        <v>53</v>
      </c>
      <c r="E11" s="74" t="s">
        <v>62</v>
      </c>
      <c r="F11" s="75">
        <v>130</v>
      </c>
      <c r="G11" s="10" t="s">
        <v>27</v>
      </c>
      <c r="H11" s="17" t="str">
        <f t="shared" si="1"/>
        <v xml:space="preserve">$   - </v>
      </c>
    </row>
    <row r="12" spans="1:8" ht="24" x14ac:dyDescent="0.2">
      <c r="A12" s="76">
        <f t="shared" si="0"/>
        <v>7</v>
      </c>
      <c r="B12" s="77">
        <v>27656</v>
      </c>
      <c r="C12" s="73" t="s">
        <v>36</v>
      </c>
      <c r="D12" s="74" t="s">
        <v>53</v>
      </c>
      <c r="E12" s="74" t="s">
        <v>62</v>
      </c>
      <c r="F12" s="79">
        <v>5</v>
      </c>
      <c r="G12" s="10" t="s">
        <v>27</v>
      </c>
      <c r="H12" s="17" t="str">
        <f t="shared" si="1"/>
        <v xml:space="preserve">$   - </v>
      </c>
    </row>
    <row r="13" spans="1:8" ht="24" x14ac:dyDescent="0.2">
      <c r="A13" s="76">
        <f t="shared" si="0"/>
        <v>8</v>
      </c>
      <c r="B13" s="77">
        <v>31141</v>
      </c>
      <c r="C13" s="73" t="s">
        <v>37</v>
      </c>
      <c r="D13" s="80" t="s">
        <v>54</v>
      </c>
      <c r="E13" s="74" t="s">
        <v>62</v>
      </c>
      <c r="F13" s="75">
        <v>4300</v>
      </c>
      <c r="G13" s="10" t="s">
        <v>27</v>
      </c>
      <c r="H13" s="17" t="str">
        <f t="shared" si="1"/>
        <v xml:space="preserve">$   - </v>
      </c>
    </row>
    <row r="14" spans="1:8" ht="36" x14ac:dyDescent="0.2">
      <c r="A14" s="76">
        <f t="shared" si="0"/>
        <v>9</v>
      </c>
      <c r="B14" s="77">
        <v>31142</v>
      </c>
      <c r="C14" s="73" t="s">
        <v>38</v>
      </c>
      <c r="D14" s="80" t="s">
        <v>54</v>
      </c>
      <c r="E14" s="74" t="s">
        <v>62</v>
      </c>
      <c r="F14" s="75">
        <v>10</v>
      </c>
      <c r="G14" s="10" t="s">
        <v>27</v>
      </c>
      <c r="H14" s="17" t="str">
        <f t="shared" si="1"/>
        <v xml:space="preserve">$   - </v>
      </c>
    </row>
    <row r="15" spans="1:8" ht="36" x14ac:dyDescent="0.2">
      <c r="A15" s="76">
        <f>A14+1</f>
        <v>10</v>
      </c>
      <c r="B15" s="77">
        <v>31143</v>
      </c>
      <c r="C15" s="73" t="s">
        <v>39</v>
      </c>
      <c r="D15" s="80" t="s">
        <v>54</v>
      </c>
      <c r="E15" s="74" t="s">
        <v>62</v>
      </c>
      <c r="F15" s="75">
        <v>50</v>
      </c>
      <c r="G15" s="10" t="s">
        <v>27</v>
      </c>
      <c r="H15" s="17" t="str">
        <f t="shared" si="1"/>
        <v xml:space="preserve">$   - </v>
      </c>
    </row>
    <row r="16" spans="1:8" ht="24" x14ac:dyDescent="0.2">
      <c r="A16" s="76">
        <f t="shared" si="0"/>
        <v>11</v>
      </c>
      <c r="B16" s="77">
        <v>31144</v>
      </c>
      <c r="C16" s="73" t="s">
        <v>40</v>
      </c>
      <c r="D16" s="80" t="s">
        <v>54</v>
      </c>
      <c r="E16" s="74" t="s">
        <v>62</v>
      </c>
      <c r="F16" s="75">
        <v>35</v>
      </c>
      <c r="G16" s="10" t="s">
        <v>27</v>
      </c>
      <c r="H16" s="17" t="str">
        <f t="shared" si="1"/>
        <v xml:space="preserve">$   - </v>
      </c>
    </row>
    <row r="17" spans="1:8" ht="24" x14ac:dyDescent="0.2">
      <c r="A17" s="76">
        <f t="shared" si="0"/>
        <v>12</v>
      </c>
      <c r="B17" s="77">
        <v>27647</v>
      </c>
      <c r="C17" s="73" t="s">
        <v>41</v>
      </c>
      <c r="D17" s="74" t="s">
        <v>55</v>
      </c>
      <c r="E17" s="74" t="s">
        <v>62</v>
      </c>
      <c r="F17" s="75">
        <v>10</v>
      </c>
      <c r="G17" s="10" t="s">
        <v>27</v>
      </c>
      <c r="H17" s="17" t="str">
        <f t="shared" si="1"/>
        <v xml:space="preserve">$   - </v>
      </c>
    </row>
    <row r="18" spans="1:8" ht="24" x14ac:dyDescent="0.2">
      <c r="A18" s="76">
        <f t="shared" si="0"/>
        <v>13</v>
      </c>
      <c r="B18" s="77">
        <v>27648</v>
      </c>
      <c r="C18" s="73" t="s">
        <v>42</v>
      </c>
      <c r="D18" s="74" t="s">
        <v>55</v>
      </c>
      <c r="E18" s="74" t="s">
        <v>62</v>
      </c>
      <c r="F18" s="75">
        <v>70</v>
      </c>
      <c r="G18" s="10" t="s">
        <v>27</v>
      </c>
      <c r="H18" s="17" t="str">
        <f t="shared" si="1"/>
        <v xml:space="preserve">$   - </v>
      </c>
    </row>
    <row r="19" spans="1:8" ht="24" x14ac:dyDescent="0.2">
      <c r="A19" s="76">
        <f t="shared" si="0"/>
        <v>14</v>
      </c>
      <c r="B19" s="77">
        <v>10227</v>
      </c>
      <c r="C19" s="73" t="s">
        <v>43</v>
      </c>
      <c r="D19" s="80" t="s">
        <v>56</v>
      </c>
      <c r="E19" s="74" t="s">
        <v>62</v>
      </c>
      <c r="F19" s="75">
        <v>60</v>
      </c>
      <c r="G19" s="10" t="s">
        <v>27</v>
      </c>
      <c r="H19" s="17" t="str">
        <f t="shared" si="1"/>
        <v xml:space="preserve">$   - </v>
      </c>
    </row>
    <row r="20" spans="1:8" ht="24" x14ac:dyDescent="0.2">
      <c r="A20" s="76">
        <f t="shared" si="0"/>
        <v>15</v>
      </c>
      <c r="B20" s="77">
        <v>10228</v>
      </c>
      <c r="C20" s="73" t="s">
        <v>44</v>
      </c>
      <c r="D20" s="80" t="s">
        <v>56</v>
      </c>
      <c r="E20" s="74" t="s">
        <v>62</v>
      </c>
      <c r="F20" s="75">
        <v>80</v>
      </c>
      <c r="G20" s="10" t="s">
        <v>27</v>
      </c>
      <c r="H20" s="17" t="str">
        <f t="shared" si="1"/>
        <v xml:space="preserve">$   - </v>
      </c>
    </row>
    <row r="21" spans="1:8" ht="36" x14ac:dyDescent="0.2">
      <c r="A21" s="76">
        <f t="shared" si="0"/>
        <v>16</v>
      </c>
      <c r="B21" s="77">
        <v>12302</v>
      </c>
      <c r="C21" s="73" t="s">
        <v>45</v>
      </c>
      <c r="D21" s="80" t="s">
        <v>56</v>
      </c>
      <c r="E21" s="74" t="s">
        <v>62</v>
      </c>
      <c r="F21" s="75">
        <v>40</v>
      </c>
      <c r="G21" s="10" t="s">
        <v>27</v>
      </c>
      <c r="H21" s="17" t="str">
        <f t="shared" si="1"/>
        <v xml:space="preserve">$   - </v>
      </c>
    </row>
    <row r="22" spans="1:8" ht="36" x14ac:dyDescent="0.2">
      <c r="A22" s="76">
        <f t="shared" si="0"/>
        <v>17</v>
      </c>
      <c r="B22" s="77">
        <v>12303</v>
      </c>
      <c r="C22" s="73" t="s">
        <v>46</v>
      </c>
      <c r="D22" s="80" t="s">
        <v>56</v>
      </c>
      <c r="E22" s="74" t="s">
        <v>62</v>
      </c>
      <c r="F22" s="75">
        <v>5</v>
      </c>
      <c r="G22" s="10" t="s">
        <v>27</v>
      </c>
      <c r="H22" s="17" t="str">
        <f t="shared" si="1"/>
        <v xml:space="preserve">$   - </v>
      </c>
    </row>
    <row r="23" spans="1:8" ht="36" x14ac:dyDescent="0.2">
      <c r="A23" s="76">
        <f t="shared" si="0"/>
        <v>18</v>
      </c>
      <c r="B23" s="77">
        <v>28552</v>
      </c>
      <c r="C23" s="73" t="s">
        <v>47</v>
      </c>
      <c r="D23" s="80" t="s">
        <v>57</v>
      </c>
      <c r="E23" s="74" t="s">
        <v>62</v>
      </c>
      <c r="F23" s="75">
        <v>12</v>
      </c>
      <c r="G23" s="10" t="s">
        <v>27</v>
      </c>
      <c r="H23" s="17" t="str">
        <f t="shared" si="1"/>
        <v xml:space="preserve">$   - </v>
      </c>
    </row>
    <row r="24" spans="1:8" ht="24" x14ac:dyDescent="0.2">
      <c r="A24" s="76">
        <f t="shared" si="0"/>
        <v>19</v>
      </c>
      <c r="B24" s="77">
        <v>32272</v>
      </c>
      <c r="C24" s="81" t="s">
        <v>48</v>
      </c>
      <c r="D24" s="82" t="s">
        <v>58</v>
      </c>
      <c r="E24" s="83" t="s">
        <v>63</v>
      </c>
      <c r="F24" s="75">
        <v>5</v>
      </c>
      <c r="G24" s="10" t="s">
        <v>27</v>
      </c>
      <c r="H24" s="17" t="str">
        <f t="shared" si="1"/>
        <v xml:space="preserve">$   - </v>
      </c>
    </row>
    <row r="25" spans="1:8" ht="24" x14ac:dyDescent="0.2">
      <c r="A25" s="76">
        <f t="shared" si="0"/>
        <v>20</v>
      </c>
      <c r="B25" s="77">
        <v>32273</v>
      </c>
      <c r="C25" s="81" t="s">
        <v>49</v>
      </c>
      <c r="D25" s="84" t="s">
        <v>59</v>
      </c>
      <c r="E25" s="85" t="s">
        <v>63</v>
      </c>
      <c r="F25" s="75">
        <v>65</v>
      </c>
      <c r="G25" s="10" t="s">
        <v>27</v>
      </c>
      <c r="H25" s="17" t="str">
        <f t="shared" si="1"/>
        <v xml:space="preserve">$   - </v>
      </c>
    </row>
    <row r="26" spans="1:8" ht="24" x14ac:dyDescent="0.2">
      <c r="A26" s="76">
        <f t="shared" si="0"/>
        <v>21</v>
      </c>
      <c r="B26" s="77">
        <v>29408</v>
      </c>
      <c r="C26" s="73" t="s">
        <v>50</v>
      </c>
      <c r="D26" s="74" t="s">
        <v>60</v>
      </c>
      <c r="E26" s="74" t="s">
        <v>63</v>
      </c>
      <c r="F26" s="75">
        <v>12</v>
      </c>
      <c r="G26" s="10" t="s">
        <v>27</v>
      </c>
      <c r="H26" s="17" t="str">
        <f t="shared" si="1"/>
        <v xml:space="preserve">$   - </v>
      </c>
    </row>
    <row r="27" spans="1:8" ht="24.75" thickBot="1" x14ac:dyDescent="0.25">
      <c r="A27" s="76">
        <f t="shared" si="0"/>
        <v>22</v>
      </c>
      <c r="B27" s="86">
        <v>29409</v>
      </c>
      <c r="C27" s="73" t="s">
        <v>51</v>
      </c>
      <c r="D27" s="74" t="s">
        <v>61</v>
      </c>
      <c r="E27" s="74" t="s">
        <v>63</v>
      </c>
      <c r="F27" s="75">
        <v>24</v>
      </c>
      <c r="G27" s="10" t="s">
        <v>27</v>
      </c>
      <c r="H27" s="17" t="str">
        <f t="shared" si="1"/>
        <v xml:space="preserve">$   - </v>
      </c>
    </row>
    <row r="28" spans="1:8" ht="15" thickTop="1" x14ac:dyDescent="0.2">
      <c r="A28" s="19"/>
      <c r="B28" s="20"/>
      <c r="C28" s="20"/>
      <c r="D28" s="20"/>
      <c r="E28" s="21"/>
      <c r="F28" s="22"/>
      <c r="G28" s="23"/>
      <c r="H28" s="24"/>
    </row>
    <row r="29" spans="1:8" ht="14.25" x14ac:dyDescent="0.2">
      <c r="C29" s="47"/>
      <c r="D29" s="47"/>
      <c r="E29" s="48"/>
      <c r="F29" s="49"/>
      <c r="G29" s="102"/>
      <c r="H29" s="103"/>
    </row>
    <row r="30" spans="1:8" ht="14.25" x14ac:dyDescent="0.2">
      <c r="A30" s="50" t="s">
        <v>28</v>
      </c>
      <c r="B30" s="50"/>
      <c r="C30" s="50"/>
      <c r="D30" s="50"/>
      <c r="E30" s="51"/>
      <c r="F30" s="54"/>
      <c r="G30" s="97">
        <f>SUM(H6:H27)</f>
        <v>0</v>
      </c>
      <c r="H30" s="98"/>
    </row>
    <row r="31" spans="1:8" ht="23.25" customHeight="1" x14ac:dyDescent="0.2">
      <c r="A31" s="25"/>
      <c r="B31" s="52"/>
      <c r="C31" s="39"/>
      <c r="D31" s="39"/>
      <c r="E31" s="40"/>
      <c r="F31" s="41"/>
      <c r="G31" s="95"/>
      <c r="H31" s="43"/>
    </row>
    <row r="32" spans="1:8" ht="12.95" customHeight="1" x14ac:dyDescent="0.2">
      <c r="A32" s="25"/>
      <c r="B32" s="52"/>
      <c r="C32" s="39"/>
      <c r="D32" s="39"/>
      <c r="E32" s="40"/>
      <c r="F32" s="99" t="s">
        <v>26</v>
      </c>
      <c r="G32" s="99"/>
      <c r="H32" s="44"/>
    </row>
    <row r="33" spans="1:8" s="58" customFormat="1" ht="23.25" customHeight="1" x14ac:dyDescent="0.2">
      <c r="A33" s="56" t="s">
        <v>64</v>
      </c>
      <c r="B33" s="57"/>
      <c r="E33" s="15"/>
      <c r="F33" s="11"/>
      <c r="G33" s="12"/>
      <c r="H33" s="12"/>
    </row>
    <row r="34" spans="1:8" x14ac:dyDescent="0.2">
      <c r="A34" s="55" t="s">
        <v>65</v>
      </c>
      <c r="B34" s="27"/>
    </row>
    <row r="35" spans="1:8" x14ac:dyDescent="0.2">
      <c r="A35" s="55" t="s">
        <v>66</v>
      </c>
      <c r="B35" s="27"/>
    </row>
    <row r="36" spans="1:8" x14ac:dyDescent="0.2">
      <c r="A36" s="18"/>
      <c r="B36" s="18"/>
      <c r="C36" s="96"/>
      <c r="D36" s="96"/>
      <c r="E36" s="96"/>
      <c r="F36" s="96"/>
      <c r="G36" s="28"/>
      <c r="H36" s="28"/>
    </row>
    <row r="37" spans="1:8" ht="22.5" x14ac:dyDescent="0.2">
      <c r="A37" s="36" t="s">
        <v>19</v>
      </c>
      <c r="B37" s="36" t="s">
        <v>29</v>
      </c>
      <c r="C37" s="36" t="s">
        <v>20</v>
      </c>
      <c r="D37" s="37" t="s">
        <v>21</v>
      </c>
      <c r="E37" s="37" t="s">
        <v>22</v>
      </c>
      <c r="F37" s="60"/>
      <c r="G37" s="38" t="s">
        <v>24</v>
      </c>
      <c r="H37" s="64"/>
    </row>
    <row r="38" spans="1:8" ht="24" x14ac:dyDescent="0.2">
      <c r="A38" s="67">
        <f>23</f>
        <v>23</v>
      </c>
      <c r="B38" s="87">
        <v>27639</v>
      </c>
      <c r="C38" s="107" t="s">
        <v>67</v>
      </c>
      <c r="D38" s="80" t="s">
        <v>78</v>
      </c>
      <c r="E38" s="74" t="s">
        <v>62</v>
      </c>
      <c r="F38" s="61"/>
      <c r="G38" s="94"/>
      <c r="H38" s="65"/>
    </row>
    <row r="39" spans="1:8" ht="24" x14ac:dyDescent="0.2">
      <c r="A39" s="67">
        <f>A38+1</f>
        <v>24</v>
      </c>
      <c r="B39" s="87">
        <v>27640</v>
      </c>
      <c r="C39" s="107" t="s">
        <v>68</v>
      </c>
      <c r="D39" s="80" t="s">
        <v>78</v>
      </c>
      <c r="E39" s="74" t="s">
        <v>62</v>
      </c>
      <c r="F39" s="62"/>
      <c r="G39" s="94"/>
      <c r="H39" s="65"/>
    </row>
    <row r="40" spans="1:8" ht="24" x14ac:dyDescent="0.2">
      <c r="A40" s="67">
        <f t="shared" ref="A40:A48" si="2">A39+1</f>
        <v>25</v>
      </c>
      <c r="B40" s="87">
        <v>27641</v>
      </c>
      <c r="C40" s="107" t="s">
        <v>69</v>
      </c>
      <c r="D40" s="80" t="s">
        <v>78</v>
      </c>
      <c r="E40" s="74" t="s">
        <v>62</v>
      </c>
      <c r="F40" s="62"/>
      <c r="G40" s="94"/>
      <c r="H40" s="65"/>
    </row>
    <row r="41" spans="1:8" ht="36" x14ac:dyDescent="0.2">
      <c r="A41" s="67">
        <f t="shared" si="2"/>
        <v>26</v>
      </c>
      <c r="B41" s="87">
        <v>12301</v>
      </c>
      <c r="C41" s="107" t="s">
        <v>70</v>
      </c>
      <c r="D41" s="80" t="s">
        <v>79</v>
      </c>
      <c r="E41" s="74" t="s">
        <v>62</v>
      </c>
      <c r="F41" s="62"/>
      <c r="G41" s="94"/>
      <c r="H41" s="65"/>
    </row>
    <row r="42" spans="1:8" ht="24" x14ac:dyDescent="0.2">
      <c r="A42" s="67">
        <f t="shared" si="2"/>
        <v>27</v>
      </c>
      <c r="B42" s="87">
        <v>29404</v>
      </c>
      <c r="C42" s="92" t="s">
        <v>71</v>
      </c>
      <c r="D42" s="59" t="s">
        <v>80</v>
      </c>
      <c r="E42" s="74" t="s">
        <v>63</v>
      </c>
      <c r="F42" s="62"/>
      <c r="G42" s="94"/>
      <c r="H42" s="65"/>
    </row>
    <row r="43" spans="1:8" ht="24" x14ac:dyDescent="0.2">
      <c r="A43" s="67">
        <f t="shared" si="2"/>
        <v>28</v>
      </c>
      <c r="B43" s="87">
        <v>29405</v>
      </c>
      <c r="C43" s="92" t="s">
        <v>72</v>
      </c>
      <c r="D43" s="59" t="s">
        <v>81</v>
      </c>
      <c r="E43" s="74" t="s">
        <v>63</v>
      </c>
      <c r="F43" s="62"/>
      <c r="G43" s="94"/>
      <c r="H43" s="65"/>
    </row>
    <row r="44" spans="1:8" ht="36" x14ac:dyDescent="0.2">
      <c r="A44" s="67">
        <f t="shared" si="2"/>
        <v>29</v>
      </c>
      <c r="B44" s="87">
        <v>29406</v>
      </c>
      <c r="C44" s="92" t="s">
        <v>73</v>
      </c>
      <c r="D44" s="59" t="s">
        <v>80</v>
      </c>
      <c r="E44" s="74" t="s">
        <v>63</v>
      </c>
      <c r="F44" s="62"/>
      <c r="G44" s="94"/>
      <c r="H44" s="65"/>
    </row>
    <row r="45" spans="1:8" ht="24" x14ac:dyDescent="0.2">
      <c r="A45" s="67">
        <f t="shared" si="2"/>
        <v>30</v>
      </c>
      <c r="B45" s="88">
        <v>29407</v>
      </c>
      <c r="C45" s="92" t="s">
        <v>74</v>
      </c>
      <c r="D45" s="59" t="s">
        <v>81</v>
      </c>
      <c r="E45" s="74" t="s">
        <v>63</v>
      </c>
      <c r="F45" s="62"/>
      <c r="G45" s="94"/>
      <c r="H45" s="65"/>
    </row>
    <row r="46" spans="1:8" ht="24" x14ac:dyDescent="0.2">
      <c r="A46" s="67">
        <f t="shared" si="2"/>
        <v>31</v>
      </c>
      <c r="B46" s="89">
        <v>29410</v>
      </c>
      <c r="C46" s="90" t="s">
        <v>75</v>
      </c>
      <c r="D46" s="59" t="s">
        <v>82</v>
      </c>
      <c r="E46" s="74" t="s">
        <v>63</v>
      </c>
      <c r="F46" s="62"/>
      <c r="G46" s="94"/>
      <c r="H46" s="65"/>
    </row>
    <row r="47" spans="1:8" ht="24" x14ac:dyDescent="0.2">
      <c r="A47" s="67">
        <f t="shared" si="2"/>
        <v>32</v>
      </c>
      <c r="B47" s="91">
        <v>29411</v>
      </c>
      <c r="C47" s="92" t="s">
        <v>76</v>
      </c>
      <c r="D47" s="59" t="s">
        <v>83</v>
      </c>
      <c r="E47" s="74" t="s">
        <v>63</v>
      </c>
      <c r="F47" s="62"/>
      <c r="G47" s="94"/>
      <c r="H47" s="65"/>
    </row>
    <row r="48" spans="1:8" ht="25.5" x14ac:dyDescent="0.2">
      <c r="A48" s="109">
        <f t="shared" si="2"/>
        <v>33</v>
      </c>
      <c r="B48" s="108">
        <v>32275</v>
      </c>
      <c r="C48" s="93" t="s">
        <v>77</v>
      </c>
      <c r="D48" s="110" t="s">
        <v>84</v>
      </c>
      <c r="E48" s="111" t="s">
        <v>63</v>
      </c>
      <c r="F48" s="63"/>
      <c r="G48" s="112" t="s">
        <v>86</v>
      </c>
      <c r="H48" s="66"/>
    </row>
    <row r="49" spans="1:8" ht="23.25" customHeight="1" x14ac:dyDescent="0.2">
      <c r="A49" s="25"/>
      <c r="B49" s="52"/>
      <c r="C49" s="39"/>
      <c r="D49" s="39"/>
      <c r="E49" s="40"/>
      <c r="F49" s="41"/>
      <c r="G49" s="95"/>
      <c r="H49" s="43"/>
    </row>
    <row r="50" spans="1:8" ht="12.95" customHeight="1" x14ac:dyDescent="0.2">
      <c r="A50" s="25"/>
      <c r="B50" s="52"/>
      <c r="C50" s="39"/>
      <c r="D50" s="39"/>
      <c r="E50" s="40"/>
      <c r="F50" s="99" t="s">
        <v>26</v>
      </c>
      <c r="G50" s="99"/>
      <c r="H50" s="44"/>
    </row>
    <row r="51" spans="1:8" x14ac:dyDescent="0.2">
      <c r="A51" s="26"/>
      <c r="B51" s="53"/>
      <c r="C51" s="45"/>
      <c r="D51" s="45"/>
      <c r="E51" s="46"/>
      <c r="F51" s="41"/>
      <c r="G51" s="42"/>
      <c r="H51" s="43"/>
    </row>
  </sheetData>
  <sheetProtection algorithmName="SHA-512" hashValue="2kpsV6UrgEYplzV1MVtGijVFgN1mg97zBScisssMo/2IUNXJs/lOslau+CEk/5FJtI/ix7q/+7wVXqVvjCDDkw==" saltValue="GhsNBSi7qEECOa4gw/t+ag==" spinCount="100000" sheet="1" objects="1" scenarios="1" selectLockedCells="1"/>
  <mergeCells count="8">
    <mergeCell ref="C36:F36"/>
    <mergeCell ref="G30:H30"/>
    <mergeCell ref="F50:G50"/>
    <mergeCell ref="A2:C2"/>
    <mergeCell ref="A1:C1"/>
    <mergeCell ref="G29:H29"/>
    <mergeCell ref="A3:C3"/>
    <mergeCell ref="F32:G3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G27" xr:uid="{00000000-0002-0000-0100-000000000000}">
      <formula1>IF(G6&gt;=0,ROUND(G6,2),0.01)</formula1>
    </dataValidation>
  </dataValidations>
  <pageMargins left="0.5" right="0.5" top="0.70874999999999999" bottom="0.75" header="0.25" footer="0.25"/>
  <pageSetup fitToHeight="0" orientation="portrait" r:id="rId1"/>
  <headerFooter alignWithMargins="0">
    <oddHeader xml:space="preserve">&amp;LThe City of Winnipeg
Tender No. 26-2025 Addendum 1
&amp;C                     &amp;R Bid Submission
Page &amp;P           </oddHeader>
  </headerFooter>
  <rowBreaks count="1" manualBreakCount="1">
    <brk id="32" max="16383" man="1"/>
  </rowBreaks>
  <ignoredErrors>
    <ignoredError sqref="H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Unit prices</vt:lpstr>
      <vt:lpstr>Sheet1</vt:lpstr>
      <vt:lpstr>Instructions!Print_Area</vt:lpstr>
      <vt:lpstr>'Unit prices'!Print_Area</vt:lpstr>
      <vt:lpstr>Print_Area_1</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Westra-Hanaback, Diane</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2025-01-31T16:14:33Z</dcterms:modified>
  <cp:category/>
  <cp:contentStatus/>
</cp:coreProperties>
</file>